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870" windowHeight="10950"/>
  </bookViews>
  <sheets>
    <sheet name="Tabel la Nota" sheetId="7" r:id="rId1"/>
  </sheets>
  <definedNames>
    <definedName name="_xlnm.Print_Area" localSheetId="0">'Tabel la Nota'!$A$1:$J$52</definedName>
    <definedName name="_xlnm.Print_Titles" localSheetId="0">'Tabel la Nota'!$7:$7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7"/>
  <c r="D52"/>
  <c r="G51"/>
  <c r="F51"/>
  <c r="F50"/>
  <c r="F49"/>
  <c r="F48"/>
  <c r="F47"/>
  <c r="F46"/>
  <c r="F45"/>
  <c r="F44"/>
  <c r="F43"/>
  <c r="F42"/>
  <c r="F41"/>
  <c r="F40"/>
  <c r="F39"/>
  <c r="G38"/>
  <c r="F38"/>
  <c r="F37"/>
  <c r="F36"/>
  <c r="F35"/>
  <c r="F34"/>
  <c r="F33"/>
  <c r="F32"/>
  <c r="F31"/>
  <c r="F30"/>
  <c r="F29"/>
  <c r="F28"/>
  <c r="F27"/>
  <c r="F26"/>
  <c r="F25"/>
  <c r="F24"/>
  <c r="F23"/>
  <c r="F22"/>
  <c r="G21"/>
  <c r="F21"/>
  <c r="F20"/>
  <c r="F19"/>
  <c r="F18"/>
  <c r="F17"/>
  <c r="F16"/>
  <c r="F15"/>
  <c r="F14"/>
  <c r="F13"/>
  <c r="F12"/>
  <c r="F11"/>
  <c r="F10"/>
  <c r="F9"/>
  <c r="F8"/>
  <c r="G52" l="1"/>
  <c r="F52"/>
</calcChain>
</file>

<file path=xl/sharedStrings.xml><?xml version="1.0" encoding="utf-8"?>
<sst xmlns="http://schemas.openxmlformats.org/spreadsheetml/2006/main" count="148" uniqueCount="148">
  <si>
    <t>Cod</t>
  </si>
  <si>
    <t>TOTAL</t>
  </si>
  <si>
    <t>0101</t>
  </si>
  <si>
    <t>Aparatul Președintelui Republicii Moldova</t>
  </si>
  <si>
    <t>0102</t>
  </si>
  <si>
    <t>Curtea Constituțională</t>
  </si>
  <si>
    <t>0103</t>
  </si>
  <si>
    <t>Curtea de Conturi</t>
  </si>
  <si>
    <t>0104</t>
  </si>
  <si>
    <t>Cancelaria de Stat</t>
  </si>
  <si>
    <t>0201</t>
  </si>
  <si>
    <t>Ministerul Finanțelor</t>
  </si>
  <si>
    <t>0203</t>
  </si>
  <si>
    <t>Ministerul Justiției</t>
  </si>
  <si>
    <t>0204</t>
  </si>
  <si>
    <t>Ministerul Afacerilor Interne</t>
  </si>
  <si>
    <t>0205</t>
  </si>
  <si>
    <t>Ministerul Afacerilor Externe și Integrării Europene</t>
  </si>
  <si>
    <t>0206</t>
  </si>
  <si>
    <t>Ministerul Apărării</t>
  </si>
  <si>
    <t>0207</t>
  </si>
  <si>
    <t>Ministerul Economiei și Infrastructurii</t>
  </si>
  <si>
    <t>0218</t>
  </si>
  <si>
    <t>Ministerul Agriculturii, Dezvoltării Regionale și Mediului</t>
  </si>
  <si>
    <t>0219</t>
  </si>
  <si>
    <t>Ministerul Educației, Culturii și Cercetării</t>
  </si>
  <si>
    <t>0220</t>
  </si>
  <si>
    <t>Ministerul Sănătății, Muncii și Protecției Sociale</t>
  </si>
  <si>
    <t>0221</t>
  </si>
  <si>
    <t xml:space="preserve">Biroul Național de Statistică </t>
  </si>
  <si>
    <t>0241</t>
  </si>
  <si>
    <t>Agenția Relații Funciare și Cadastru</t>
  </si>
  <si>
    <t>0242</t>
  </si>
  <si>
    <t>0243</t>
  </si>
  <si>
    <t>Agenția Relații Interetnice</t>
  </si>
  <si>
    <t>Agenția "Moldsilva"</t>
  </si>
  <si>
    <t>0244</t>
  </si>
  <si>
    <t>Agenția Medicamentului și Dispozitivelor Medicale</t>
  </si>
  <si>
    <t>0248</t>
  </si>
  <si>
    <t>Agenția Națională pentru Cercetare și Dezvoltare</t>
  </si>
  <si>
    <t>0250</t>
  </si>
  <si>
    <t>Agenția de Investiții</t>
  </si>
  <si>
    <t>0251</t>
  </si>
  <si>
    <t>Agenţia de Stat pentru Proprietate Intelectuală</t>
  </si>
  <si>
    <t>0252</t>
  </si>
  <si>
    <t>Agenția Națională pentru Siguranța Alimentelor</t>
  </si>
  <si>
    <t>0275</t>
  </si>
  <si>
    <t>Agenția Națională Antidoping</t>
  </si>
  <si>
    <t>0277</t>
  </si>
  <si>
    <t>Centrul Serviciului Civil</t>
  </si>
  <si>
    <t>0279</t>
  </si>
  <si>
    <t>Consiliul Superior al Magistraturii</t>
  </si>
  <si>
    <t>0301</t>
  </si>
  <si>
    <t>Consiliul Superior al Procurorilor</t>
  </si>
  <si>
    <t>0302</t>
  </si>
  <si>
    <t>Procuratura Generală</t>
  </si>
  <si>
    <t>0303</t>
  </si>
  <si>
    <t>Oficiul Avocatului Poporului</t>
  </si>
  <si>
    <t>0401</t>
  </si>
  <si>
    <t>Comisia Electorală Centrală</t>
  </si>
  <si>
    <t>0402</t>
  </si>
  <si>
    <t>Centrul Național pentru Protecția Datelor cu Caracter Personal</t>
  </si>
  <si>
    <t>0403</t>
  </si>
  <si>
    <t>Consiliul Coordonator al Audiovizualului</t>
  </si>
  <si>
    <t>0404</t>
  </si>
  <si>
    <t>Consiliul Concurenței</t>
  </si>
  <si>
    <t>0405</t>
  </si>
  <si>
    <t>Serviciul de Informații și Securitate</t>
  </si>
  <si>
    <t>0406</t>
  </si>
  <si>
    <t>Autoritatea Națională de Integritate</t>
  </si>
  <si>
    <t>0407</t>
  </si>
  <si>
    <t>Serviciul de Protecție și Pază de Stat</t>
  </si>
  <si>
    <t>0408</t>
  </si>
  <si>
    <t>Consiliul pentru prevenirea și eliminarea discriminării și asigurarea egalității</t>
  </si>
  <si>
    <t>0409</t>
  </si>
  <si>
    <t>Agenția Națională pentru Soluționarea Contestațiilor</t>
  </si>
  <si>
    <t>0410</t>
  </si>
  <si>
    <t>Serviciul Prevenirea și Combaterea Spălării Banilor</t>
  </si>
  <si>
    <t>0411</t>
  </si>
  <si>
    <t>Academia de Științe a Moldovei</t>
  </si>
  <si>
    <t>0501</t>
  </si>
  <si>
    <t>Institutul Național al Justiției</t>
  </si>
  <si>
    <t>0502</t>
  </si>
  <si>
    <t>Centrul Naţional Anticorupţie</t>
  </si>
  <si>
    <t>0412</t>
  </si>
  <si>
    <t>Agenția Proprietății Publice</t>
  </si>
  <si>
    <t>0249</t>
  </si>
  <si>
    <t>(mii lei)</t>
  </si>
  <si>
    <t>Denumirea</t>
  </si>
  <si>
    <t>Propuneri de modificare (+;-)</t>
  </si>
  <si>
    <t>Acțiuni generale</t>
  </si>
  <si>
    <t>0799</t>
  </si>
  <si>
    <t>Modificari (Legea nr. 61/2020)</t>
  </si>
  <si>
    <t>Наименование</t>
  </si>
  <si>
    <t>Секретариат Парламента</t>
  </si>
  <si>
    <t>Аппарат Президента Республики Молдова</t>
  </si>
  <si>
    <t>Конституционный суд</t>
  </si>
  <si>
    <t>Счетная палата</t>
  </si>
  <si>
    <t>Государственная канцелярия</t>
  </si>
  <si>
    <t>Министерство финансов</t>
  </si>
  <si>
    <t>Министерство юстиции</t>
  </si>
  <si>
    <t>Министерство внутренних дел</t>
  </si>
  <si>
    <t>Министерство иностранных дел и европейской интеграции</t>
  </si>
  <si>
    <t>Министерство обороны</t>
  </si>
  <si>
    <t>Министерство экономики и инфраструктуры</t>
  </si>
  <si>
    <t>Министерство сельского хозяйства, регионального развития и окружающей среды</t>
  </si>
  <si>
    <t>Министерство образования, культуры и исследований</t>
  </si>
  <si>
    <t>Министерство здравоохранения, труда и социальной защиты</t>
  </si>
  <si>
    <t>Национальное бюро статистики</t>
  </si>
  <si>
    <t>Агентство земельных отношений и кадастра</t>
  </si>
  <si>
    <t>Агентство межэтнических отношений</t>
  </si>
  <si>
    <t>Агентство “Moldsilva”</t>
  </si>
  <si>
    <t>Агентство по лекарствам и медицинским изделиям</t>
  </si>
  <si>
    <t>Агентство публичной собственности</t>
  </si>
  <si>
    <t>Национальное агентство по исследованиям и разработкам</t>
  </si>
  <si>
    <t>Агентство по инвестициям</t>
  </si>
  <si>
    <t>Государственное Агентство по интеллектуальной собственности</t>
  </si>
  <si>
    <t>Национальное агентство по безопасности пищевых продуктов</t>
  </si>
  <si>
    <t>Национальное антидопинговое агентство</t>
  </si>
  <si>
    <t>Центр гражданской службы</t>
  </si>
  <si>
    <t>Высший совет магистратуры</t>
  </si>
  <si>
    <t>Высший совет прокуроров</t>
  </si>
  <si>
    <t>Генеральная прокуратура</t>
  </si>
  <si>
    <t>Офис Народного Адвоката</t>
  </si>
  <si>
    <t>Центральная избирательная комиссия</t>
  </si>
  <si>
    <t>Национальный центр по защите персональных данных</t>
  </si>
  <si>
    <t>Совет по телевидению и радио</t>
  </si>
  <si>
    <t>Совет по конкуренции</t>
  </si>
  <si>
    <t>Служба информации и безопасности</t>
  </si>
  <si>
    <t>Национальный орган по неподкупности</t>
  </si>
  <si>
    <t>Служба государственной охраны</t>
  </si>
  <si>
    <t>Совет по предотвращению и ликвидации дискриминации и обеспечению равенства</t>
  </si>
  <si>
    <t>Национальное агентство по разрешению споров</t>
  </si>
  <si>
    <t>Служба по предупреждению и борьбе с отмыванием денег</t>
  </si>
  <si>
    <t>Национальный центр по борьбе с коррупцией</t>
  </si>
  <si>
    <t>Академия наук Молдовы</t>
  </si>
  <si>
    <t>Национальный институт юстиции</t>
  </si>
  <si>
    <t>Общие мероприятия</t>
  </si>
  <si>
    <t>ВСЕГО</t>
  </si>
  <si>
    <t>Secretariatul Parlamentului</t>
  </si>
  <si>
    <r>
      <t xml:space="preserve">Aprobat  
</t>
    </r>
    <r>
      <rPr>
        <i/>
        <sz val="12"/>
        <color theme="1"/>
        <rFont val="Times New Roman"/>
        <family val="1"/>
      </rPr>
      <t>(Legea nr.172/2019)</t>
    </r>
  </si>
  <si>
    <t>Legea nr.61
 din 23.04.2020</t>
  </si>
  <si>
    <t>la Nota informativă</t>
  </si>
  <si>
    <t>Tabelul nr. 5</t>
  </si>
  <si>
    <t>Propuneri de 
modificare  (+,-)</t>
  </si>
  <si>
    <t>Precizat</t>
  </si>
  <si>
    <t>Propuneri de modificarea a Anexei nr. 5 
„Volumul cheltuielilor de personal pe autorități publice centrale”</t>
  </si>
  <si>
    <t>Aprobat 
(Legea nr. 131/2020)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</si>
</sst>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7" fillId="0" borderId="0"/>
  </cellStyleXfs>
  <cellXfs count="41">
    <xf numFmtId="0" fontId="0" fillId="0" borderId="0" xfId="0"/>
    <xf numFmtId="0" fontId="3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right"/>
    </xf>
    <xf numFmtId="0" fontId="10" fillId="0" borderId="0" xfId="0" applyNumberFormat="1" applyFont="1" applyFill="1" applyAlignment="1" applyProtection="1">
      <alignment horizontal="right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/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right"/>
    </xf>
    <xf numFmtId="164" fontId="3" fillId="0" borderId="1" xfId="0" applyNumberFormat="1" applyFont="1" applyFill="1" applyBorder="1"/>
    <xf numFmtId="0" fontId="3" fillId="0" borderId="1" xfId="2" quotePrefix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/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3" fillId="0" borderId="1" xfId="0" applyFont="1" applyFill="1" applyBorder="1"/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10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right" vertical="center"/>
    </xf>
    <xf numFmtId="164" fontId="3" fillId="0" borderId="1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49" fontId="4" fillId="0" borderId="2" xfId="0" applyNumberFormat="1" applyFont="1" applyFill="1" applyBorder="1" applyAlignment="1" applyProtection="1">
      <alignment horizontal="center" vertical="top"/>
    </xf>
    <xf numFmtId="49" fontId="4" fillId="0" borderId="3" xfId="0" applyNumberFormat="1" applyFont="1" applyFill="1" applyBorder="1" applyAlignment="1" applyProtection="1">
      <alignment horizontal="center" vertical="top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49" fontId="4" fillId="0" borderId="2" xfId="0" applyNumberFormat="1" applyFont="1" applyFill="1" applyBorder="1" applyAlignment="1" applyProtection="1">
      <alignment horizontal="center" vertical="center"/>
    </xf>
    <xf numFmtId="49" fontId="4" fillId="0" borderId="3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2 2" xfId="4"/>
    <cellStyle name="Normal 2 3" xfId="3"/>
    <cellStyle name="Normal 3" xfId="5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"/>
  <sheetViews>
    <sheetView showZeros="0" tabSelected="1" view="pageBreakPreview" zoomScaleSheetLayoutView="100" workbookViewId="0"/>
  </sheetViews>
  <sheetFormatPr defaultColWidth="9.1796875" defaultRowHeight="15.5"/>
  <cols>
    <col min="1" max="1" width="58" style="1" customWidth="1"/>
    <col min="2" max="2" width="58" style="1" hidden="1" customWidth="1"/>
    <col min="3" max="3" width="8.7265625" style="1" customWidth="1"/>
    <col min="4" max="4" width="13.54296875" style="1" hidden="1" customWidth="1"/>
    <col min="5" max="5" width="12.54296875" style="1" hidden="1" customWidth="1"/>
    <col min="6" max="6" width="16.54296875" style="1" hidden="1" customWidth="1"/>
    <col min="7" max="7" width="12.54296875" style="1" hidden="1" customWidth="1"/>
    <col min="8" max="8" width="15.54296875" style="1" customWidth="1"/>
    <col min="9" max="9" width="18.26953125" style="1" customWidth="1"/>
    <col min="10" max="10" width="14.81640625" style="1" customWidth="1"/>
    <col min="11" max="16384" width="9.1796875" style="1"/>
  </cols>
  <sheetData>
    <row r="1" spans="1:10">
      <c r="H1" s="13"/>
      <c r="J1" s="28" t="s">
        <v>143</v>
      </c>
    </row>
    <row r="2" spans="1:10">
      <c r="F2" s="6"/>
      <c r="H2" s="6"/>
      <c r="J2" s="28" t="s">
        <v>142</v>
      </c>
    </row>
    <row r="3" spans="1:10" ht="30.5" customHeight="1">
      <c r="A3" s="30" t="s">
        <v>146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12" customHeight="1">
      <c r="A4" s="30"/>
      <c r="B4" s="30"/>
      <c r="C4" s="30"/>
      <c r="D4" s="30"/>
      <c r="E4" s="30"/>
      <c r="F4" s="30"/>
      <c r="G4" s="30"/>
      <c r="H4" s="30"/>
      <c r="I4" s="30"/>
      <c r="J4" s="30"/>
    </row>
    <row r="5" spans="1:10">
      <c r="A5" s="2"/>
      <c r="B5" s="2"/>
      <c r="C5" s="3"/>
      <c r="F5" s="4"/>
      <c r="H5" s="4"/>
      <c r="J5" s="4" t="s">
        <v>87</v>
      </c>
    </row>
    <row r="6" spans="1:10">
      <c r="A6" s="31" t="s">
        <v>88</v>
      </c>
      <c r="B6" s="26"/>
      <c r="C6" s="33" t="s">
        <v>0</v>
      </c>
      <c r="D6" s="22"/>
      <c r="E6" s="22"/>
      <c r="F6" s="27"/>
      <c r="G6" s="22"/>
      <c r="H6" s="35" t="s">
        <v>147</v>
      </c>
      <c r="I6" s="39" t="s">
        <v>144</v>
      </c>
      <c r="J6" s="37" t="s">
        <v>145</v>
      </c>
    </row>
    <row r="7" spans="1:10" ht="29.5" customHeight="1">
      <c r="A7" s="32"/>
      <c r="B7" s="23" t="s">
        <v>93</v>
      </c>
      <c r="C7" s="34"/>
      <c r="D7" s="24" t="s">
        <v>140</v>
      </c>
      <c r="E7" s="25" t="s">
        <v>92</v>
      </c>
      <c r="F7" s="24" t="s">
        <v>141</v>
      </c>
      <c r="G7" s="25" t="s">
        <v>89</v>
      </c>
      <c r="H7" s="36"/>
      <c r="I7" s="40"/>
      <c r="J7" s="38"/>
    </row>
    <row r="8" spans="1:10" ht="17.25" customHeight="1">
      <c r="A8" s="7" t="s">
        <v>139</v>
      </c>
      <c r="B8" s="7" t="s">
        <v>94</v>
      </c>
      <c r="C8" s="5" t="s">
        <v>2</v>
      </c>
      <c r="D8" s="14">
        <v>103274.8</v>
      </c>
      <c r="E8" s="14"/>
      <c r="F8" s="14">
        <f>D8+E8</f>
        <v>103274.8</v>
      </c>
      <c r="G8" s="14">
        <v>-1270</v>
      </c>
      <c r="H8" s="14">
        <v>102004.8</v>
      </c>
      <c r="I8" s="14">
        <v>-1583.5</v>
      </c>
      <c r="J8" s="14">
        <v>100421.3</v>
      </c>
    </row>
    <row r="9" spans="1:10" ht="17.25" customHeight="1">
      <c r="A9" s="7" t="s">
        <v>3</v>
      </c>
      <c r="B9" s="7" t="s">
        <v>95</v>
      </c>
      <c r="C9" s="5" t="s">
        <v>4</v>
      </c>
      <c r="D9" s="14">
        <v>17752.3</v>
      </c>
      <c r="E9" s="14"/>
      <c r="F9" s="14">
        <f t="shared" ref="F9:F51" si="0">D9+E9</f>
        <v>17752.3</v>
      </c>
      <c r="G9" s="14"/>
      <c r="H9" s="14">
        <v>17752.3</v>
      </c>
      <c r="I9" s="14">
        <v>0</v>
      </c>
      <c r="J9" s="14">
        <v>17752.3</v>
      </c>
    </row>
    <row r="10" spans="1:10" ht="17.25" customHeight="1">
      <c r="A10" s="7" t="s">
        <v>5</v>
      </c>
      <c r="B10" s="7" t="s">
        <v>96</v>
      </c>
      <c r="C10" s="5" t="s">
        <v>6</v>
      </c>
      <c r="D10" s="14">
        <v>11765</v>
      </c>
      <c r="E10" s="14"/>
      <c r="F10" s="14">
        <f t="shared" si="0"/>
        <v>11765</v>
      </c>
      <c r="G10" s="14"/>
      <c r="H10" s="14">
        <v>11765</v>
      </c>
      <c r="I10" s="14">
        <v>0</v>
      </c>
      <c r="J10" s="14">
        <v>11765</v>
      </c>
    </row>
    <row r="11" spans="1:10" ht="17.25" customHeight="1">
      <c r="A11" s="7" t="s">
        <v>7</v>
      </c>
      <c r="B11" s="7" t="s">
        <v>97</v>
      </c>
      <c r="C11" s="5" t="s">
        <v>8</v>
      </c>
      <c r="D11" s="14">
        <v>45162.3</v>
      </c>
      <c r="E11" s="14">
        <v>-2000</v>
      </c>
      <c r="F11" s="14">
        <f t="shared" si="0"/>
        <v>43162.3</v>
      </c>
      <c r="G11" s="14"/>
      <c r="H11" s="14">
        <v>43162.3</v>
      </c>
      <c r="I11" s="14">
        <v>0</v>
      </c>
      <c r="J11" s="14">
        <v>43162.3</v>
      </c>
    </row>
    <row r="12" spans="1:10" ht="17.25" customHeight="1">
      <c r="A12" s="7" t="s">
        <v>9</v>
      </c>
      <c r="B12" s="7" t="s">
        <v>98</v>
      </c>
      <c r="C12" s="5" t="s">
        <v>10</v>
      </c>
      <c r="D12" s="14">
        <v>100260.3</v>
      </c>
      <c r="E12" s="14"/>
      <c r="F12" s="14">
        <f t="shared" si="0"/>
        <v>100260.3</v>
      </c>
      <c r="G12" s="14"/>
      <c r="H12" s="14">
        <v>100260.3</v>
      </c>
      <c r="I12" s="14">
        <v>-1180</v>
      </c>
      <c r="J12" s="14">
        <v>99080.3</v>
      </c>
    </row>
    <row r="13" spans="1:10" ht="17.25" customHeight="1">
      <c r="A13" s="7" t="s">
        <v>11</v>
      </c>
      <c r="B13" s="7" t="s">
        <v>99</v>
      </c>
      <c r="C13" s="5" t="s">
        <v>12</v>
      </c>
      <c r="D13" s="14">
        <v>936779.4</v>
      </c>
      <c r="E13" s="14">
        <v>-19316.599999999999</v>
      </c>
      <c r="F13" s="14">
        <f t="shared" si="0"/>
        <v>917462.8</v>
      </c>
      <c r="G13" s="14"/>
      <c r="H13" s="14">
        <v>917462.8</v>
      </c>
      <c r="I13" s="14">
        <v>20453.900000000001</v>
      </c>
      <c r="J13" s="14">
        <v>937916.70000000007</v>
      </c>
    </row>
    <row r="14" spans="1:10" ht="17.25" customHeight="1">
      <c r="A14" s="7" t="s">
        <v>13</v>
      </c>
      <c r="B14" s="7" t="s">
        <v>100</v>
      </c>
      <c r="C14" s="5" t="s">
        <v>14</v>
      </c>
      <c r="D14" s="14">
        <v>403042.7</v>
      </c>
      <c r="E14" s="14"/>
      <c r="F14" s="14">
        <f t="shared" si="0"/>
        <v>403042.7</v>
      </c>
      <c r="G14" s="14"/>
      <c r="H14" s="14">
        <v>403042.7</v>
      </c>
      <c r="I14" s="14">
        <v>-7000</v>
      </c>
      <c r="J14" s="14">
        <v>396042.7</v>
      </c>
    </row>
    <row r="15" spans="1:10" ht="17.25" customHeight="1">
      <c r="A15" s="7" t="s">
        <v>15</v>
      </c>
      <c r="B15" s="7" t="s">
        <v>101</v>
      </c>
      <c r="C15" s="5" t="s">
        <v>16</v>
      </c>
      <c r="D15" s="14">
        <v>1908498.6</v>
      </c>
      <c r="E15" s="14"/>
      <c r="F15" s="14">
        <f t="shared" si="0"/>
        <v>1908498.6</v>
      </c>
      <c r="G15" s="14"/>
      <c r="H15" s="14">
        <v>1908498.6</v>
      </c>
      <c r="I15" s="14">
        <v>55452.2</v>
      </c>
      <c r="J15" s="14">
        <v>1963950.8</v>
      </c>
    </row>
    <row r="16" spans="1:10" ht="31">
      <c r="A16" s="7" t="s">
        <v>17</v>
      </c>
      <c r="B16" s="7" t="s">
        <v>102</v>
      </c>
      <c r="C16" s="5" t="s">
        <v>18</v>
      </c>
      <c r="D16" s="14">
        <v>60486.400000000001</v>
      </c>
      <c r="E16" s="14"/>
      <c r="F16" s="14">
        <f t="shared" si="0"/>
        <v>60486.400000000001</v>
      </c>
      <c r="G16" s="14"/>
      <c r="H16" s="14">
        <v>60486.400000000001</v>
      </c>
      <c r="I16" s="14">
        <v>0</v>
      </c>
      <c r="J16" s="14">
        <v>60486.400000000001</v>
      </c>
    </row>
    <row r="17" spans="1:10" ht="17.25" customHeight="1">
      <c r="A17" s="7" t="s">
        <v>19</v>
      </c>
      <c r="B17" s="7" t="s">
        <v>103</v>
      </c>
      <c r="C17" s="5" t="s">
        <v>20</v>
      </c>
      <c r="D17" s="14">
        <v>469480.5</v>
      </c>
      <c r="E17" s="14"/>
      <c r="F17" s="14">
        <f t="shared" si="0"/>
        <v>469480.5</v>
      </c>
      <c r="G17" s="14"/>
      <c r="H17" s="14">
        <v>469480.5</v>
      </c>
      <c r="I17" s="14">
        <v>0</v>
      </c>
      <c r="J17" s="14">
        <v>469480.5</v>
      </c>
    </row>
    <row r="18" spans="1:10" ht="17.25" customHeight="1">
      <c r="A18" s="7" t="s">
        <v>21</v>
      </c>
      <c r="B18" s="7" t="s">
        <v>104</v>
      </c>
      <c r="C18" s="5" t="s">
        <v>22</v>
      </c>
      <c r="D18" s="14">
        <v>133122.9</v>
      </c>
      <c r="E18" s="14"/>
      <c r="F18" s="14">
        <f t="shared" si="0"/>
        <v>133122.9</v>
      </c>
      <c r="G18" s="14"/>
      <c r="H18" s="14">
        <v>133122.9</v>
      </c>
      <c r="I18" s="14">
        <v>-3070</v>
      </c>
      <c r="J18" s="14">
        <v>130052.9</v>
      </c>
    </row>
    <row r="19" spans="1:10" ht="31">
      <c r="A19" s="7" t="s">
        <v>23</v>
      </c>
      <c r="B19" s="7" t="s">
        <v>105</v>
      </c>
      <c r="C19" s="5" t="s">
        <v>24</v>
      </c>
      <c r="D19" s="14">
        <v>233238.3</v>
      </c>
      <c r="E19" s="14">
        <v>-7438.5</v>
      </c>
      <c r="F19" s="14">
        <f t="shared" si="0"/>
        <v>225799.8</v>
      </c>
      <c r="G19" s="14"/>
      <c r="H19" s="14">
        <v>225799.8</v>
      </c>
      <c r="I19" s="14">
        <v>6654.5</v>
      </c>
      <c r="J19" s="14">
        <v>232454.3</v>
      </c>
    </row>
    <row r="20" spans="1:10" ht="17.25" customHeight="1">
      <c r="A20" s="7" t="s">
        <v>25</v>
      </c>
      <c r="B20" s="7" t="s">
        <v>106</v>
      </c>
      <c r="C20" s="5" t="s">
        <v>26</v>
      </c>
      <c r="D20" s="14">
        <v>529093.80000000005</v>
      </c>
      <c r="E20" s="14">
        <v>-26017.8</v>
      </c>
      <c r="F20" s="14">
        <f t="shared" si="0"/>
        <v>503076.00000000006</v>
      </c>
      <c r="G20" s="14"/>
      <c r="H20" s="14">
        <v>503076.00000000006</v>
      </c>
      <c r="I20" s="14">
        <v>-3760.6</v>
      </c>
      <c r="J20" s="14">
        <v>499315.40000000008</v>
      </c>
    </row>
    <row r="21" spans="1:10" ht="31">
      <c r="A21" s="7" t="s">
        <v>27</v>
      </c>
      <c r="B21" s="7" t="s">
        <v>107</v>
      </c>
      <c r="C21" s="5" t="s">
        <v>28</v>
      </c>
      <c r="D21" s="14">
        <v>543932.1</v>
      </c>
      <c r="E21" s="14">
        <v>-1522.9</v>
      </c>
      <c r="F21" s="14">
        <f t="shared" si="0"/>
        <v>542409.19999999995</v>
      </c>
      <c r="G21" s="14">
        <f>937.6-264.2</f>
        <v>673.40000000000009</v>
      </c>
      <c r="H21" s="14">
        <v>543082.6</v>
      </c>
      <c r="I21" s="14">
        <v>5442.8</v>
      </c>
      <c r="J21" s="14">
        <v>548525.4</v>
      </c>
    </row>
    <row r="22" spans="1:10" ht="17.25" customHeight="1">
      <c r="A22" s="7" t="s">
        <v>29</v>
      </c>
      <c r="B22" s="7" t="s">
        <v>108</v>
      </c>
      <c r="C22" s="5" t="s">
        <v>30</v>
      </c>
      <c r="D22" s="14">
        <v>74231.899999999994</v>
      </c>
      <c r="E22" s="14"/>
      <c r="F22" s="14">
        <f t="shared" si="0"/>
        <v>74231.899999999994</v>
      </c>
      <c r="G22" s="14"/>
      <c r="H22" s="14">
        <v>74231.899999999994</v>
      </c>
      <c r="I22" s="14">
        <v>0</v>
      </c>
      <c r="J22" s="14">
        <v>74231.899999999994</v>
      </c>
    </row>
    <row r="23" spans="1:10" ht="17.25" customHeight="1">
      <c r="A23" s="7" t="s">
        <v>31</v>
      </c>
      <c r="B23" s="7" t="s">
        <v>109</v>
      </c>
      <c r="C23" s="5" t="s">
        <v>32</v>
      </c>
      <c r="D23" s="14">
        <v>4062</v>
      </c>
      <c r="E23" s="14"/>
      <c r="F23" s="14">
        <f t="shared" si="0"/>
        <v>4062</v>
      </c>
      <c r="G23" s="14"/>
      <c r="H23" s="14">
        <v>4062</v>
      </c>
      <c r="I23" s="14">
        <v>617.9</v>
      </c>
      <c r="J23" s="14">
        <v>4679.8999999999996</v>
      </c>
    </row>
    <row r="24" spans="1:10" ht="17.25" customHeight="1">
      <c r="A24" s="7" t="s">
        <v>34</v>
      </c>
      <c r="B24" s="7" t="s">
        <v>110</v>
      </c>
      <c r="C24" s="5" t="s">
        <v>33</v>
      </c>
      <c r="D24" s="14">
        <v>2123.5</v>
      </c>
      <c r="E24" s="14"/>
      <c r="F24" s="14">
        <f t="shared" si="0"/>
        <v>2123.5</v>
      </c>
      <c r="G24" s="14"/>
      <c r="H24" s="14">
        <v>2123.5</v>
      </c>
      <c r="I24" s="14">
        <v>0</v>
      </c>
      <c r="J24" s="14">
        <v>2123.5</v>
      </c>
    </row>
    <row r="25" spans="1:10" ht="17.25" customHeight="1">
      <c r="A25" s="7" t="s">
        <v>35</v>
      </c>
      <c r="B25" s="7" t="s">
        <v>111</v>
      </c>
      <c r="C25" s="5" t="s">
        <v>36</v>
      </c>
      <c r="D25" s="14">
        <v>2678</v>
      </c>
      <c r="E25" s="14"/>
      <c r="F25" s="14">
        <f t="shared" si="0"/>
        <v>2678</v>
      </c>
      <c r="G25" s="14"/>
      <c r="H25" s="14">
        <v>2678</v>
      </c>
      <c r="I25" s="14">
        <v>0</v>
      </c>
      <c r="J25" s="14">
        <v>2678</v>
      </c>
    </row>
    <row r="26" spans="1:10" ht="17.25" customHeight="1">
      <c r="A26" s="7" t="s">
        <v>37</v>
      </c>
      <c r="B26" s="7" t="s">
        <v>112</v>
      </c>
      <c r="C26" s="5" t="s">
        <v>38</v>
      </c>
      <c r="D26" s="14">
        <v>14235.2</v>
      </c>
      <c r="E26" s="14"/>
      <c r="F26" s="14">
        <f t="shared" si="0"/>
        <v>14235.2</v>
      </c>
      <c r="G26" s="14"/>
      <c r="H26" s="29">
        <v>14235.2</v>
      </c>
      <c r="I26" s="29">
        <v>0</v>
      </c>
      <c r="J26" s="29">
        <v>14235.2</v>
      </c>
    </row>
    <row r="27" spans="1:10" ht="17.25" customHeight="1">
      <c r="A27" s="7" t="s">
        <v>85</v>
      </c>
      <c r="B27" s="7" t="s">
        <v>113</v>
      </c>
      <c r="C27" s="5" t="s">
        <v>86</v>
      </c>
      <c r="D27" s="14">
        <v>8153.3</v>
      </c>
      <c r="E27" s="14"/>
      <c r="F27" s="14">
        <f t="shared" si="0"/>
        <v>8153.3</v>
      </c>
      <c r="G27" s="14"/>
      <c r="H27" s="29">
        <v>8153.3</v>
      </c>
      <c r="I27" s="29">
        <v>3037.3</v>
      </c>
      <c r="J27" s="29">
        <v>11190.6</v>
      </c>
    </row>
    <row r="28" spans="1:10" ht="17.25" customHeight="1">
      <c r="A28" s="7" t="s">
        <v>39</v>
      </c>
      <c r="B28" s="7" t="s">
        <v>114</v>
      </c>
      <c r="C28" s="5" t="s">
        <v>40</v>
      </c>
      <c r="D28" s="14">
        <v>2955.4</v>
      </c>
      <c r="E28" s="14"/>
      <c r="F28" s="14">
        <f t="shared" si="0"/>
        <v>2955.4</v>
      </c>
      <c r="G28" s="14"/>
      <c r="H28" s="29">
        <v>2955.4</v>
      </c>
      <c r="I28" s="29">
        <v>348.6</v>
      </c>
      <c r="J28" s="29">
        <v>3304</v>
      </c>
    </row>
    <row r="29" spans="1:10" ht="17.25" customHeight="1">
      <c r="A29" s="7" t="s">
        <v>41</v>
      </c>
      <c r="B29" s="7" t="s">
        <v>115</v>
      </c>
      <c r="C29" s="5" t="s">
        <v>42</v>
      </c>
      <c r="D29" s="14">
        <v>3079.1</v>
      </c>
      <c r="E29" s="14"/>
      <c r="F29" s="14">
        <f t="shared" si="0"/>
        <v>3079.1</v>
      </c>
      <c r="G29" s="14"/>
      <c r="H29" s="29">
        <v>3079.1</v>
      </c>
      <c r="I29" s="29">
        <v>344.5</v>
      </c>
      <c r="J29" s="29">
        <v>3423.6</v>
      </c>
    </row>
    <row r="30" spans="1:10" ht="17" customHeight="1">
      <c r="A30" s="8" t="s">
        <v>43</v>
      </c>
      <c r="B30" s="8" t="s">
        <v>116</v>
      </c>
      <c r="C30" s="15" t="s">
        <v>44</v>
      </c>
      <c r="D30" s="14">
        <v>40007.599999999999</v>
      </c>
      <c r="E30" s="14"/>
      <c r="F30" s="14">
        <f t="shared" si="0"/>
        <v>40007.599999999999</v>
      </c>
      <c r="G30" s="14"/>
      <c r="H30" s="29">
        <v>40007.599999999999</v>
      </c>
      <c r="I30" s="29">
        <v>0</v>
      </c>
      <c r="J30" s="29">
        <v>40007.599999999999</v>
      </c>
    </row>
    <row r="31" spans="1:10" ht="15.5" customHeight="1">
      <c r="A31" s="9" t="s">
        <v>45</v>
      </c>
      <c r="B31" s="9" t="s">
        <v>117</v>
      </c>
      <c r="C31" s="16" t="s">
        <v>46</v>
      </c>
      <c r="D31" s="14">
        <v>119615.7</v>
      </c>
      <c r="E31" s="14"/>
      <c r="F31" s="14">
        <f t="shared" si="0"/>
        <v>119615.7</v>
      </c>
      <c r="G31" s="14"/>
      <c r="H31" s="29">
        <v>119615.7</v>
      </c>
      <c r="I31" s="29">
        <v>0</v>
      </c>
      <c r="J31" s="29">
        <v>119615.7</v>
      </c>
    </row>
    <row r="32" spans="1:10" ht="17.25" customHeight="1">
      <c r="A32" s="7" t="s">
        <v>47</v>
      </c>
      <c r="B32" s="7" t="s">
        <v>118</v>
      </c>
      <c r="C32" s="5" t="s">
        <v>48</v>
      </c>
      <c r="D32" s="14">
        <v>708.2</v>
      </c>
      <c r="E32" s="14"/>
      <c r="F32" s="14">
        <f t="shared" si="0"/>
        <v>708.2</v>
      </c>
      <c r="G32" s="14"/>
      <c r="H32" s="29">
        <v>708.2</v>
      </c>
      <c r="I32" s="29">
        <v>0</v>
      </c>
      <c r="J32" s="29">
        <v>708.2</v>
      </c>
    </row>
    <row r="33" spans="1:10" ht="17.25" customHeight="1">
      <c r="A33" s="7" t="s">
        <v>49</v>
      </c>
      <c r="B33" s="7" t="s">
        <v>119</v>
      </c>
      <c r="C33" s="5" t="s">
        <v>50</v>
      </c>
      <c r="D33" s="14">
        <v>1184.8</v>
      </c>
      <c r="E33" s="14"/>
      <c r="F33" s="14">
        <f t="shared" si="0"/>
        <v>1184.8</v>
      </c>
      <c r="G33" s="14"/>
      <c r="H33" s="29">
        <v>1184.8</v>
      </c>
      <c r="I33" s="29">
        <v>0</v>
      </c>
      <c r="J33" s="29">
        <v>1184.8</v>
      </c>
    </row>
    <row r="34" spans="1:10" ht="17.25" customHeight="1">
      <c r="A34" s="7" t="s">
        <v>51</v>
      </c>
      <c r="B34" s="7" t="s">
        <v>120</v>
      </c>
      <c r="C34" s="5" t="s">
        <v>52</v>
      </c>
      <c r="D34" s="14">
        <v>371737.8</v>
      </c>
      <c r="E34" s="14">
        <v>-2192.4</v>
      </c>
      <c r="F34" s="14">
        <f t="shared" si="0"/>
        <v>369545.39999999997</v>
      </c>
      <c r="G34" s="14">
        <v>-1463.5</v>
      </c>
      <c r="H34" s="29">
        <v>368081.89999999997</v>
      </c>
      <c r="I34" s="29">
        <v>-1296.7</v>
      </c>
      <c r="J34" s="29">
        <v>366785.19999999995</v>
      </c>
    </row>
    <row r="35" spans="1:10" ht="17.25" customHeight="1">
      <c r="A35" s="7" t="s">
        <v>53</v>
      </c>
      <c r="B35" s="7" t="s">
        <v>121</v>
      </c>
      <c r="C35" s="5" t="s">
        <v>54</v>
      </c>
      <c r="D35" s="14">
        <v>6506.7</v>
      </c>
      <c r="E35" s="14"/>
      <c r="F35" s="14">
        <f t="shared" si="0"/>
        <v>6506.7</v>
      </c>
      <c r="G35" s="14"/>
      <c r="H35" s="14">
        <v>6506.7</v>
      </c>
      <c r="I35" s="14">
        <v>0</v>
      </c>
      <c r="J35" s="14">
        <v>6506.7</v>
      </c>
    </row>
    <row r="36" spans="1:10" ht="17.25" customHeight="1">
      <c r="A36" s="7" t="s">
        <v>55</v>
      </c>
      <c r="B36" s="7" t="s">
        <v>122</v>
      </c>
      <c r="C36" s="5" t="s">
        <v>56</v>
      </c>
      <c r="D36" s="14">
        <v>310309.59999999998</v>
      </c>
      <c r="E36" s="14"/>
      <c r="F36" s="14">
        <f t="shared" si="0"/>
        <v>310309.59999999998</v>
      </c>
      <c r="G36" s="14"/>
      <c r="H36" s="14">
        <v>310309.59999999998</v>
      </c>
      <c r="I36" s="14">
        <v>0</v>
      </c>
      <c r="J36" s="14">
        <v>310309.59999999998</v>
      </c>
    </row>
    <row r="37" spans="1:10" ht="17.25" customHeight="1">
      <c r="A37" s="7" t="s">
        <v>57</v>
      </c>
      <c r="B37" s="7" t="s">
        <v>123</v>
      </c>
      <c r="C37" s="5" t="s">
        <v>58</v>
      </c>
      <c r="D37" s="14">
        <v>7200</v>
      </c>
      <c r="E37" s="14"/>
      <c r="F37" s="14">
        <f t="shared" si="0"/>
        <v>7200</v>
      </c>
      <c r="G37" s="14"/>
      <c r="H37" s="14">
        <v>7200</v>
      </c>
      <c r="I37" s="14">
        <v>339.9</v>
      </c>
      <c r="J37" s="14">
        <v>7539.9</v>
      </c>
    </row>
    <row r="38" spans="1:10" ht="17.25" customHeight="1">
      <c r="A38" s="7" t="s">
        <v>59</v>
      </c>
      <c r="B38" s="7" t="s">
        <v>124</v>
      </c>
      <c r="C38" s="5" t="s">
        <v>60</v>
      </c>
      <c r="D38" s="14">
        <v>13393.9</v>
      </c>
      <c r="E38" s="14"/>
      <c r="F38" s="14">
        <f t="shared" si="0"/>
        <v>13393.9</v>
      </c>
      <c r="G38" s="17">
        <f>360.2+114.2</f>
        <v>474.4</v>
      </c>
      <c r="H38" s="14">
        <v>13868.3</v>
      </c>
      <c r="I38" s="14">
        <v>0</v>
      </c>
      <c r="J38" s="14">
        <v>13868.3</v>
      </c>
    </row>
    <row r="39" spans="1:10" ht="17.25" customHeight="1">
      <c r="A39" s="7" t="s">
        <v>61</v>
      </c>
      <c r="B39" s="7" t="s">
        <v>125</v>
      </c>
      <c r="C39" s="5" t="s">
        <v>62</v>
      </c>
      <c r="D39" s="14">
        <v>5719.2</v>
      </c>
      <c r="E39" s="14"/>
      <c r="F39" s="14">
        <f t="shared" si="0"/>
        <v>5719.2</v>
      </c>
      <c r="G39" s="14"/>
      <c r="H39" s="14">
        <v>5719.2</v>
      </c>
      <c r="I39" s="14">
        <v>0</v>
      </c>
      <c r="J39" s="14">
        <v>5719.2</v>
      </c>
    </row>
    <row r="40" spans="1:10" ht="17.25" customHeight="1">
      <c r="A40" s="7" t="s">
        <v>63</v>
      </c>
      <c r="B40" s="7" t="s">
        <v>126</v>
      </c>
      <c r="C40" s="5" t="s">
        <v>64</v>
      </c>
      <c r="D40" s="14">
        <v>6649.5</v>
      </c>
      <c r="E40" s="14"/>
      <c r="F40" s="14">
        <f t="shared" si="0"/>
        <v>6649.5</v>
      </c>
      <c r="G40" s="14"/>
      <c r="H40" s="14">
        <v>6649.5</v>
      </c>
      <c r="I40" s="14">
        <v>0</v>
      </c>
      <c r="J40" s="14">
        <v>6649.5</v>
      </c>
    </row>
    <row r="41" spans="1:10" ht="17.25" customHeight="1">
      <c r="A41" s="7" t="s">
        <v>65</v>
      </c>
      <c r="B41" s="7" t="s">
        <v>127</v>
      </c>
      <c r="C41" s="5" t="s">
        <v>66</v>
      </c>
      <c r="D41" s="14">
        <v>16729.3</v>
      </c>
      <c r="E41" s="14"/>
      <c r="F41" s="14">
        <f t="shared" si="0"/>
        <v>16729.3</v>
      </c>
      <c r="G41" s="14"/>
      <c r="H41" s="14">
        <v>16729.3</v>
      </c>
      <c r="I41" s="14">
        <v>0</v>
      </c>
      <c r="J41" s="14">
        <v>16729.3</v>
      </c>
    </row>
    <row r="42" spans="1:10" ht="17.25" customHeight="1">
      <c r="A42" s="7" t="s">
        <v>67</v>
      </c>
      <c r="B42" s="7" t="s">
        <v>128</v>
      </c>
      <c r="C42" s="5" t="s">
        <v>68</v>
      </c>
      <c r="D42" s="14">
        <v>244227.9</v>
      </c>
      <c r="E42" s="14"/>
      <c r="F42" s="14">
        <f t="shared" si="0"/>
        <v>244227.9</v>
      </c>
      <c r="G42" s="14"/>
      <c r="H42" s="14">
        <v>244227.9</v>
      </c>
      <c r="I42" s="14">
        <v>0</v>
      </c>
      <c r="J42" s="14">
        <v>244227.9</v>
      </c>
    </row>
    <row r="43" spans="1:10" ht="17.25" customHeight="1">
      <c r="A43" s="7" t="s">
        <v>69</v>
      </c>
      <c r="B43" s="7" t="s">
        <v>129</v>
      </c>
      <c r="C43" s="5" t="s">
        <v>70</v>
      </c>
      <c r="D43" s="14">
        <v>24127.599999999999</v>
      </c>
      <c r="E43" s="14">
        <v>-2500</v>
      </c>
      <c r="F43" s="14">
        <f t="shared" si="0"/>
        <v>21627.599999999999</v>
      </c>
      <c r="G43" s="14"/>
      <c r="H43" s="14">
        <v>21627.599999999999</v>
      </c>
      <c r="I43" s="14">
        <v>-2740</v>
      </c>
      <c r="J43" s="14">
        <v>18887.599999999999</v>
      </c>
    </row>
    <row r="44" spans="1:10" ht="17.25" customHeight="1">
      <c r="A44" s="7" t="s">
        <v>71</v>
      </c>
      <c r="B44" s="7" t="s">
        <v>130</v>
      </c>
      <c r="C44" s="5" t="s">
        <v>72</v>
      </c>
      <c r="D44" s="14">
        <v>95724.1</v>
      </c>
      <c r="E44" s="14"/>
      <c r="F44" s="14">
        <f t="shared" si="0"/>
        <v>95724.1</v>
      </c>
      <c r="G44" s="14"/>
      <c r="H44" s="14">
        <v>95724.1</v>
      </c>
      <c r="I44" s="14">
        <v>-5500</v>
      </c>
      <c r="J44" s="14">
        <v>90224.1</v>
      </c>
    </row>
    <row r="45" spans="1:10" ht="32.25" customHeight="1">
      <c r="A45" s="10" t="s">
        <v>73</v>
      </c>
      <c r="B45" s="10" t="s">
        <v>131</v>
      </c>
      <c r="C45" s="5" t="s">
        <v>74</v>
      </c>
      <c r="D45" s="14">
        <v>2299.9</v>
      </c>
      <c r="E45" s="14"/>
      <c r="F45" s="14">
        <f t="shared" si="0"/>
        <v>2299.9</v>
      </c>
      <c r="G45" s="14"/>
      <c r="H45" s="29">
        <v>2299.9</v>
      </c>
      <c r="I45" s="29">
        <v>254.8</v>
      </c>
      <c r="J45" s="29">
        <v>2554.7000000000003</v>
      </c>
    </row>
    <row r="46" spans="1:10" ht="17.25" customHeight="1">
      <c r="A46" s="10" t="s">
        <v>75</v>
      </c>
      <c r="B46" s="10" t="s">
        <v>132</v>
      </c>
      <c r="C46" s="5" t="s">
        <v>76</v>
      </c>
      <c r="D46" s="14">
        <v>4460.2</v>
      </c>
      <c r="E46" s="14"/>
      <c r="F46" s="14">
        <f t="shared" si="0"/>
        <v>4460.2</v>
      </c>
      <c r="G46" s="14"/>
      <c r="H46" s="14">
        <v>4460.2</v>
      </c>
      <c r="I46" s="14">
        <v>471.7</v>
      </c>
      <c r="J46" s="14">
        <v>4931.8999999999996</v>
      </c>
    </row>
    <row r="47" spans="1:10" ht="17.25" customHeight="1">
      <c r="A47" s="11" t="s">
        <v>77</v>
      </c>
      <c r="B47" s="11" t="s">
        <v>133</v>
      </c>
      <c r="C47" s="5" t="s">
        <v>78</v>
      </c>
      <c r="D47" s="14">
        <v>8686.1</v>
      </c>
      <c r="E47" s="14"/>
      <c r="F47" s="14">
        <f t="shared" si="0"/>
        <v>8686.1</v>
      </c>
      <c r="G47" s="14"/>
      <c r="H47" s="14">
        <v>8686.1</v>
      </c>
      <c r="I47" s="14">
        <v>-300</v>
      </c>
      <c r="J47" s="14">
        <v>8386.1</v>
      </c>
    </row>
    <row r="48" spans="1:10" ht="17.25" customHeight="1">
      <c r="A48" s="18" t="s">
        <v>83</v>
      </c>
      <c r="B48" s="7" t="s">
        <v>134</v>
      </c>
      <c r="C48" s="19" t="s">
        <v>84</v>
      </c>
      <c r="D48" s="14">
        <v>104685.1</v>
      </c>
      <c r="E48" s="14"/>
      <c r="F48" s="14">
        <f t="shared" si="0"/>
        <v>104685.1</v>
      </c>
      <c r="G48" s="14"/>
      <c r="H48" s="14">
        <v>104685.1</v>
      </c>
      <c r="I48" s="14">
        <v>0</v>
      </c>
      <c r="J48" s="14">
        <v>104685.1</v>
      </c>
    </row>
    <row r="49" spans="1:10" ht="17.25" customHeight="1">
      <c r="A49" s="10" t="s">
        <v>79</v>
      </c>
      <c r="B49" s="10" t="s">
        <v>135</v>
      </c>
      <c r="C49" s="5" t="s">
        <v>80</v>
      </c>
      <c r="D49" s="14">
        <v>7907.4</v>
      </c>
      <c r="E49" s="14"/>
      <c r="F49" s="14">
        <f t="shared" si="0"/>
        <v>7907.4</v>
      </c>
      <c r="G49" s="14"/>
      <c r="H49" s="14">
        <v>7907.4</v>
      </c>
      <c r="I49" s="14">
        <v>0</v>
      </c>
      <c r="J49" s="14">
        <v>7907.4</v>
      </c>
    </row>
    <row r="50" spans="1:10" ht="17.25" customHeight="1">
      <c r="A50" s="7" t="s">
        <v>81</v>
      </c>
      <c r="B50" s="7" t="s">
        <v>136</v>
      </c>
      <c r="C50" s="5" t="s">
        <v>82</v>
      </c>
      <c r="D50" s="14">
        <v>10695.2</v>
      </c>
      <c r="E50" s="14"/>
      <c r="F50" s="14">
        <f t="shared" si="0"/>
        <v>10695.2</v>
      </c>
      <c r="G50" s="14"/>
      <c r="H50" s="14">
        <v>10695.2</v>
      </c>
      <c r="I50" s="14">
        <v>0</v>
      </c>
      <c r="J50" s="14">
        <v>10695.2</v>
      </c>
    </row>
    <row r="51" spans="1:10" ht="17.25" customHeight="1">
      <c r="A51" s="7" t="s">
        <v>90</v>
      </c>
      <c r="B51" s="7" t="s">
        <v>137</v>
      </c>
      <c r="C51" s="5" t="s">
        <v>91</v>
      </c>
      <c r="D51" s="14"/>
      <c r="E51" s="14">
        <v>200000</v>
      </c>
      <c r="F51" s="14">
        <f t="shared" si="0"/>
        <v>200000</v>
      </c>
      <c r="G51" s="14">
        <f>40000+135000</f>
        <v>175000</v>
      </c>
      <c r="H51" s="14">
        <v>375000</v>
      </c>
      <c r="I51" s="14">
        <v>0</v>
      </c>
      <c r="J51" s="14">
        <v>375000</v>
      </c>
    </row>
    <row r="52" spans="1:10" ht="35.25" customHeight="1">
      <c r="A52" s="12" t="s">
        <v>1</v>
      </c>
      <c r="B52" s="12" t="s">
        <v>138</v>
      </c>
      <c r="C52" s="20"/>
      <c r="D52" s="21">
        <f>SUM(D8:D51)</f>
        <v>7009983.5999999996</v>
      </c>
      <c r="E52" s="21">
        <f t="shared" ref="E52:G52" si="1">SUM(E8:E51)</f>
        <v>139011.79999999999</v>
      </c>
      <c r="F52" s="21">
        <f t="shared" si="1"/>
        <v>7148995.4000000004</v>
      </c>
      <c r="G52" s="21">
        <f t="shared" si="1"/>
        <v>173414.3</v>
      </c>
      <c r="H52" s="21">
        <v>7322409.6999999993</v>
      </c>
      <c r="I52" s="21">
        <v>66987.299999999988</v>
      </c>
      <c r="J52" s="21">
        <v>7389396.9999999991</v>
      </c>
    </row>
  </sheetData>
  <mergeCells count="7">
    <mergeCell ref="A3:J3"/>
    <mergeCell ref="A4:J4"/>
    <mergeCell ref="A6:A7"/>
    <mergeCell ref="C6:C7"/>
    <mergeCell ref="H6:H7"/>
    <mergeCell ref="J6:J7"/>
    <mergeCell ref="I6:I7"/>
  </mergeCells>
  <pageMargins left="0.98425196850393704" right="0.34055118099999998" top="0.59055118110236204" bottom="0.59055118110236204" header="0.31496062992126" footer="0.31496062992126"/>
  <pageSetup paperSize="9" scale="75" orientation="portrait" blackAndWhite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Tabel la Nota</vt:lpstr>
      <vt:lpstr>'Tabel la Nota'!Print_Area</vt:lpstr>
      <vt:lpstr>'Tabel la Nota'!Print_Titles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Chirila Veronica</dc:creator>
  <cp:lastModifiedBy>User</cp:lastModifiedBy>
  <cp:lastPrinted>2020-08-28T12:55:00Z</cp:lastPrinted>
  <dcterms:created xsi:type="dcterms:W3CDTF">2018-03-23T07:04:04Z</dcterms:created>
  <dcterms:modified xsi:type="dcterms:W3CDTF">2020-09-03T04:45:09Z</dcterms:modified>
</cp:coreProperties>
</file>